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ocuments\Marko\floka\ZJN\"/>
    </mc:Choice>
  </mc:AlternateContent>
  <xr:revisionPtr revIDLastSave="0" documentId="13_ncr:1_{EBB02B51-9E51-400C-BB71-97DE3358A219}" xr6:coauthVersionLast="31" xr6:coauthVersionMax="31" xr10:uidLastSave="{00000000-0000-0000-0000-000000000000}"/>
  <bookViews>
    <workbookView xWindow="600" yWindow="345" windowWidth="22755" windowHeight="9510" xr2:uid="{00000000-000D-0000-FFFF-FFFF00000000}"/>
  </bookViews>
  <sheets>
    <sheet name="Godišnji registar" sheetId="5" r:id="rId1"/>
    <sheet name="Sheet2" sheetId="2" r:id="rId2"/>
    <sheet name="Sheet3" sheetId="3" r:id="rId3"/>
  </sheets>
  <definedNames>
    <definedName name="_xlnm.Print_Area" localSheetId="0">'Godišnji registar'!$A$5:$H$27</definedName>
  </definedNames>
  <calcPr calcId="179017"/>
</workbook>
</file>

<file path=xl/calcChain.xml><?xml version="1.0" encoding="utf-8"?>
<calcChain xmlns="http://schemas.openxmlformats.org/spreadsheetml/2006/main">
  <c r="D6" i="5" l="1"/>
  <c r="D26" i="5" l="1"/>
  <c r="D27" i="5"/>
  <c r="H21" i="5" l="1"/>
  <c r="H10" i="5"/>
  <c r="D24" i="5"/>
  <c r="D21" i="5"/>
  <c r="D18" i="5"/>
  <c r="D17" i="5"/>
  <c r="D14" i="5"/>
  <c r="D12" i="5"/>
  <c r="D10" i="5"/>
  <c r="D8" i="5"/>
</calcChain>
</file>

<file path=xl/sharedStrings.xml><?xml version="1.0" encoding="utf-8"?>
<sst xmlns="http://schemas.openxmlformats.org/spreadsheetml/2006/main" count="90" uniqueCount="71">
  <si>
    <t>Evidencijski broj nabave</t>
  </si>
  <si>
    <t>Predmet Ugovora</t>
  </si>
  <si>
    <t>Vrsta provedenog postupka</t>
  </si>
  <si>
    <t>Datum sklapanja ugovora i rok na koji je  sklopljen ugovor</t>
  </si>
  <si>
    <t>Naziv ponuditelja s kojima je sklopljen ugovor</t>
  </si>
  <si>
    <t>Konačni datum  isporuke robe, pružanja usluge ili izvođenja radova</t>
  </si>
  <si>
    <t>Konačni  iznos isplaćen temeljem ugovora te obrazloženje ukoliko je taj iznos veći od ugovorenog</t>
  </si>
  <si>
    <t>U tijeku</t>
  </si>
  <si>
    <t>Nabava uredskog materijala</t>
  </si>
  <si>
    <t>"Tec gradnja" d.o.o., Šibenik</t>
  </si>
  <si>
    <t>NJV-01/17</t>
  </si>
  <si>
    <t>postupak jednostavne nabave</t>
  </si>
  <si>
    <t>Usluge telefona i interneta</t>
  </si>
  <si>
    <t>NJV-03/17</t>
  </si>
  <si>
    <t>10.10.2017.g., sklopljeno na 12 mjeseci</t>
  </si>
  <si>
    <t>"Hrvatski telekom" d.d. Zagreb</t>
  </si>
  <si>
    <t>"Narodne Novine" d.d.Zagreb</t>
  </si>
  <si>
    <t>NJV-05/17</t>
  </si>
  <si>
    <t>Deratizacija i dezinsekcija</t>
  </si>
  <si>
    <t>"AS - EKO" d.o.o. Šibenik</t>
  </si>
  <si>
    <t>Narudžbenica: 16.06.2017.g. 22.11.2017.g</t>
  </si>
  <si>
    <t>NJV-10/17</t>
  </si>
  <si>
    <t>27.11.2017.g.</t>
  </si>
  <si>
    <t>Projektna dokumentacija za sanaciju i zatvaranje odlagališta "Bratiškovački gaj"</t>
  </si>
  <si>
    <t>kraj 2017.g.</t>
  </si>
  <si>
    <t>24 mjeseca</t>
  </si>
  <si>
    <t xml:space="preserve">20.12.2017.g.                </t>
  </si>
  <si>
    <t>390 dana</t>
  </si>
  <si>
    <t>02.11.2017.g.</t>
  </si>
  <si>
    <t>"PanGeo Projekt" d.o.o. Zagreb</t>
  </si>
  <si>
    <t>NJV-20/17</t>
  </si>
  <si>
    <t>Uređenje Ulice Put Gradine - Skradin</t>
  </si>
  <si>
    <t>"Luka and company" j.d.o.o.                       Knin</t>
  </si>
  <si>
    <t>25.02.2017.g.</t>
  </si>
  <si>
    <t>NJV-23/17</t>
  </si>
  <si>
    <t>Uređenje ceste Rupe - Rogovo II. Faza</t>
  </si>
  <si>
    <t xml:space="preserve">20.04.2017.,                          30 dana od dana potpisivanja Ugovora                     </t>
  </si>
  <si>
    <t xml:space="preserve">"Sarađen" d.o.o.  Stankovci </t>
  </si>
  <si>
    <t>20.05.2017.g.</t>
  </si>
  <si>
    <t>NJV-28/17</t>
  </si>
  <si>
    <t>Izgradnja groblja sv. Kata - Dubravice</t>
  </si>
  <si>
    <t>"Munio projekt" d.o.o., Raslina</t>
  </si>
  <si>
    <t>23.01.2017.g.                   30 dana od dana potpisivanja Ugovora; I. Aneks Ugovora-produženje roka do 31.03.2017. g.</t>
  </si>
  <si>
    <t>31.03.2017..g.</t>
  </si>
  <si>
    <t>NJV-29/17</t>
  </si>
  <si>
    <t>Izgradnja mrtvačnice Krković - II. Faza</t>
  </si>
  <si>
    <t xml:space="preserve">12.04.2017.g.                         45 dana od dana potpisivanja Ugovora;                       </t>
  </si>
  <si>
    <t>27.09.2017.g.</t>
  </si>
  <si>
    <t>NJV-30/17</t>
  </si>
  <si>
    <t>Sportski i rekreacijski tereni</t>
  </si>
  <si>
    <t>Obrt "ŽA&amp;AV", Rupe</t>
  </si>
  <si>
    <t>01.04.2017.g.</t>
  </si>
  <si>
    <t>NJV-41/17</t>
  </si>
  <si>
    <t>Izgradnja ceste Graovo - Novo naselje</t>
  </si>
  <si>
    <t xml:space="preserve">08.12.2017.g.                         30 dana od dana potpisivanja Ugovora           </t>
  </si>
  <si>
    <t>"Ceste Šibenik" d.o.o., Šibenik</t>
  </si>
  <si>
    <t>NMV-38/17</t>
  </si>
  <si>
    <t>Nabava električne energije</t>
  </si>
  <si>
    <t>nabava male vrijednosti</t>
  </si>
  <si>
    <t>18.04.2017.g.                    Do 30.04.2018.g.</t>
  </si>
  <si>
    <t>"HEP-opskrba" d.o.o.                       Zagreb</t>
  </si>
  <si>
    <t>Iznos sklopljenog ugovora (iznos bez pdv-a)</t>
  </si>
  <si>
    <t>18.01.2017.</t>
  </si>
  <si>
    <t>30 dana od dana potpisivanja Ugovora;</t>
  </si>
  <si>
    <t>I. Aneks Ugovora - produženje roka do 25.02.2017.g.</t>
  </si>
  <si>
    <t>Do 01.05.2017.g.</t>
  </si>
  <si>
    <t>18.04.2017.g.</t>
  </si>
  <si>
    <t>148.475,00 kn (prema II. Aneksu ugovora)</t>
  </si>
  <si>
    <t>273.101,84 kn (prema I. Aneksu ugovora)</t>
  </si>
  <si>
    <t>Rezultat obračuna ovjerene građevinske knjige</t>
  </si>
  <si>
    <t>80.496,60 kn (prema I. Aneksu ugovora)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</si>
</sst>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8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8" fontId="2" fillId="0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8" fontId="0" fillId="0" borderId="2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center" wrapText="1"/>
    </xf>
    <xf numFmtId="8" fontId="0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0" fillId="0" borderId="4" xfId="0" applyNumberFormat="1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 wrapText="1"/>
    </xf>
    <xf numFmtId="8" fontId="2" fillId="0" borderId="5" xfId="0" applyNumberFormat="1" applyFont="1" applyFill="1" applyBorder="1" applyAlignment="1">
      <alignment horizontal="center" vertical="center" wrapText="1"/>
    </xf>
    <xf numFmtId="8" fontId="2" fillId="0" borderId="6" xfId="0" applyNumberFormat="1" applyFont="1" applyFill="1" applyBorder="1" applyAlignment="1">
      <alignment horizontal="center" vertical="center" wrapText="1"/>
    </xf>
    <xf numFmtId="8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8" fontId="2" fillId="0" borderId="5" xfId="0" applyNumberFormat="1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J67"/>
  <sheetViews>
    <sheetView tabSelected="1" view="pageBreakPreview" topLeftCell="A8" zoomScale="85" zoomScaleNormal="80" zoomScaleSheetLayoutView="85" workbookViewId="0">
      <selection activeCell="J12" sqref="J12"/>
    </sheetView>
  </sheetViews>
  <sheetFormatPr defaultRowHeight="15" x14ac:dyDescent="0.25"/>
  <cols>
    <col min="1" max="1" width="10.85546875" customWidth="1"/>
    <col min="2" max="2" width="18.7109375" customWidth="1"/>
    <col min="3" max="3" width="12.5703125" customWidth="1"/>
    <col min="4" max="4" width="21.85546875" customWidth="1"/>
    <col min="5" max="5" width="21.140625" customWidth="1"/>
    <col min="6" max="6" width="15" customWidth="1"/>
    <col min="7" max="7" width="16.85546875" customWidth="1"/>
    <col min="8" max="8" width="18.5703125" customWidth="1"/>
  </cols>
  <sheetData>
    <row r="4" spans="1:10" ht="15.75" thickBot="1" x14ac:dyDescent="0.3"/>
    <row r="5" spans="1:10" ht="91.5" thickTop="1" thickBot="1" x14ac:dyDescent="0.3">
      <c r="A5" s="3" t="s">
        <v>0</v>
      </c>
      <c r="B5" s="3" t="s">
        <v>1</v>
      </c>
      <c r="C5" s="3" t="s">
        <v>2</v>
      </c>
      <c r="D5" s="3" t="s">
        <v>61</v>
      </c>
      <c r="E5" s="3" t="s">
        <v>3</v>
      </c>
      <c r="F5" s="3" t="s">
        <v>4</v>
      </c>
      <c r="G5" s="3" t="s">
        <v>5</v>
      </c>
      <c r="H5" s="3" t="s">
        <v>6</v>
      </c>
    </row>
    <row r="6" spans="1:10" ht="51.75" customHeight="1" thickTop="1" x14ac:dyDescent="0.25">
      <c r="A6" s="29" t="s">
        <v>10</v>
      </c>
      <c r="B6" s="31" t="s">
        <v>8</v>
      </c>
      <c r="C6" s="31" t="s">
        <v>11</v>
      </c>
      <c r="D6" s="33">
        <f>56206.25*0.8</f>
        <v>44965</v>
      </c>
      <c r="E6" s="31" t="s">
        <v>14</v>
      </c>
      <c r="F6" s="31" t="s">
        <v>16</v>
      </c>
      <c r="G6" s="35" t="s">
        <v>7</v>
      </c>
      <c r="H6" s="22" t="s">
        <v>7</v>
      </c>
      <c r="J6" s="9"/>
    </row>
    <row r="7" spans="1:10" ht="11.25" customHeight="1" x14ac:dyDescent="0.25">
      <c r="A7" s="30"/>
      <c r="B7" s="32"/>
      <c r="C7" s="32"/>
      <c r="D7" s="34"/>
      <c r="E7" s="32"/>
      <c r="F7" s="32"/>
      <c r="G7" s="36"/>
      <c r="H7" s="23"/>
    </row>
    <row r="8" spans="1:10" ht="30" customHeight="1" x14ac:dyDescent="0.25">
      <c r="A8" s="24" t="s">
        <v>13</v>
      </c>
      <c r="B8" s="37" t="s">
        <v>12</v>
      </c>
      <c r="C8" s="37" t="s">
        <v>11</v>
      </c>
      <c r="D8" s="53">
        <f>49224*0.8</f>
        <v>39379.200000000004</v>
      </c>
      <c r="E8" s="65" t="s">
        <v>26</v>
      </c>
      <c r="F8" s="37" t="s">
        <v>15</v>
      </c>
      <c r="G8" s="38" t="s">
        <v>7</v>
      </c>
      <c r="H8" s="40" t="s">
        <v>7</v>
      </c>
    </row>
    <row r="9" spans="1:10" ht="30" customHeight="1" x14ac:dyDescent="0.25">
      <c r="A9" s="58"/>
      <c r="B9" s="32"/>
      <c r="C9" s="32"/>
      <c r="D9" s="34"/>
      <c r="E9" s="13" t="s">
        <v>25</v>
      </c>
      <c r="F9" s="32"/>
      <c r="G9" s="39"/>
      <c r="H9" s="41"/>
    </row>
    <row r="10" spans="1:10" ht="58.5" customHeight="1" x14ac:dyDescent="0.25">
      <c r="A10" s="24" t="s">
        <v>17</v>
      </c>
      <c r="B10" s="26" t="s">
        <v>18</v>
      </c>
      <c r="C10" s="26" t="s">
        <v>11</v>
      </c>
      <c r="D10" s="53">
        <f>60000*0.8</f>
        <v>48000</v>
      </c>
      <c r="E10" s="18" t="s">
        <v>20</v>
      </c>
      <c r="F10" s="26" t="s">
        <v>19</v>
      </c>
      <c r="G10" s="26" t="s">
        <v>22</v>
      </c>
      <c r="H10" s="27">
        <f>60000*0.8</f>
        <v>48000</v>
      </c>
    </row>
    <row r="11" spans="1:10" ht="15.75" customHeight="1" x14ac:dyDescent="0.25">
      <c r="A11" s="25"/>
      <c r="B11" s="26"/>
      <c r="C11" s="26"/>
      <c r="D11" s="54"/>
      <c r="E11" s="16" t="s">
        <v>24</v>
      </c>
      <c r="F11" s="26"/>
      <c r="G11" s="26"/>
      <c r="H11" s="28"/>
    </row>
    <row r="12" spans="1:10" ht="52.5" customHeight="1" x14ac:dyDescent="0.25">
      <c r="A12" s="55" t="s">
        <v>21</v>
      </c>
      <c r="B12" s="26" t="s">
        <v>23</v>
      </c>
      <c r="C12" s="26" t="s">
        <v>11</v>
      </c>
      <c r="D12" s="53">
        <f>247500*0.8</f>
        <v>198000</v>
      </c>
      <c r="E12" s="11" t="s">
        <v>28</v>
      </c>
      <c r="F12" s="26" t="s">
        <v>29</v>
      </c>
      <c r="G12" s="44" t="s">
        <v>7</v>
      </c>
      <c r="H12" s="46" t="s">
        <v>7</v>
      </c>
      <c r="J12" s="9"/>
    </row>
    <row r="13" spans="1:10" ht="51.75" customHeight="1" x14ac:dyDescent="0.25">
      <c r="A13" s="56"/>
      <c r="B13" s="26"/>
      <c r="C13" s="26"/>
      <c r="D13" s="34"/>
      <c r="E13" s="12" t="s">
        <v>27</v>
      </c>
      <c r="F13" s="26"/>
      <c r="G13" s="45"/>
      <c r="H13" s="47"/>
    </row>
    <row r="14" spans="1:10" ht="15.75" customHeight="1" x14ac:dyDescent="0.25">
      <c r="A14" s="51" t="s">
        <v>30</v>
      </c>
      <c r="B14" s="26" t="s">
        <v>31</v>
      </c>
      <c r="C14" s="26" t="s">
        <v>11</v>
      </c>
      <c r="D14" s="53">
        <f>91237.5*0.8</f>
        <v>72990</v>
      </c>
      <c r="E14" s="6" t="s">
        <v>62</v>
      </c>
      <c r="F14" s="26" t="s">
        <v>32</v>
      </c>
      <c r="G14" s="42" t="s">
        <v>33</v>
      </c>
      <c r="H14" s="48">
        <v>84765.6</v>
      </c>
    </row>
    <row r="15" spans="1:10" ht="47.25" customHeight="1" x14ac:dyDescent="0.25">
      <c r="A15" s="51"/>
      <c r="B15" s="26"/>
      <c r="C15" s="26"/>
      <c r="D15" s="57"/>
      <c r="E15" s="5" t="s">
        <v>63</v>
      </c>
      <c r="F15" s="26"/>
      <c r="G15" s="26"/>
      <c r="H15" s="49"/>
      <c r="J15" s="9"/>
    </row>
    <row r="16" spans="1:10" ht="51.75" customHeight="1" x14ac:dyDescent="0.25">
      <c r="A16" s="51"/>
      <c r="B16" s="26"/>
      <c r="C16" s="26"/>
      <c r="D16" s="14" t="s">
        <v>70</v>
      </c>
      <c r="E16" s="5" t="s">
        <v>64</v>
      </c>
      <c r="F16" s="26"/>
      <c r="G16" s="26"/>
      <c r="H16" s="10" t="s">
        <v>69</v>
      </c>
    </row>
    <row r="17" spans="1:10" ht="75" customHeight="1" x14ac:dyDescent="0.25">
      <c r="A17" s="21" t="s">
        <v>34</v>
      </c>
      <c r="B17" s="15" t="s">
        <v>35</v>
      </c>
      <c r="C17" s="15" t="s">
        <v>11</v>
      </c>
      <c r="D17" s="19">
        <f>531437.5*0.8</f>
        <v>425150</v>
      </c>
      <c r="E17" s="15" t="s">
        <v>36</v>
      </c>
      <c r="F17" s="15" t="s">
        <v>37</v>
      </c>
      <c r="G17" s="4" t="s">
        <v>38</v>
      </c>
      <c r="H17" s="8">
        <v>416881.09</v>
      </c>
      <c r="J17" s="9"/>
    </row>
    <row r="18" spans="1:10" ht="53.25" customHeight="1" x14ac:dyDescent="0.25">
      <c r="A18" s="59" t="s">
        <v>39</v>
      </c>
      <c r="B18" s="37" t="s">
        <v>40</v>
      </c>
      <c r="C18" s="37" t="s">
        <v>11</v>
      </c>
      <c r="D18" s="19">
        <f>163156.25*0.8</f>
        <v>130525</v>
      </c>
      <c r="E18" s="37" t="s">
        <v>42</v>
      </c>
      <c r="F18" s="37" t="s">
        <v>41</v>
      </c>
      <c r="G18" s="37" t="s">
        <v>43</v>
      </c>
      <c r="H18" s="48">
        <v>148199.46</v>
      </c>
    </row>
    <row r="19" spans="1:10" ht="30" customHeight="1" x14ac:dyDescent="0.25">
      <c r="A19" s="60"/>
      <c r="B19" s="43"/>
      <c r="C19" s="43"/>
      <c r="D19" s="62" t="s">
        <v>67</v>
      </c>
      <c r="E19" s="43"/>
      <c r="F19" s="43"/>
      <c r="G19" s="43"/>
      <c r="H19" s="49"/>
      <c r="J19" s="9"/>
    </row>
    <row r="20" spans="1:10" ht="30" customHeight="1" x14ac:dyDescent="0.25">
      <c r="A20" s="61"/>
      <c r="B20" s="32"/>
      <c r="C20" s="32"/>
      <c r="D20" s="63"/>
      <c r="E20" s="32"/>
      <c r="F20" s="32"/>
      <c r="G20" s="32"/>
      <c r="H20" s="50"/>
    </row>
    <row r="21" spans="1:10" ht="29.25" customHeight="1" x14ac:dyDescent="0.25">
      <c r="A21" s="59" t="s">
        <v>44</v>
      </c>
      <c r="B21" s="37" t="s">
        <v>45</v>
      </c>
      <c r="C21" s="37" t="s">
        <v>11</v>
      </c>
      <c r="D21" s="19">
        <f>359916.05*0.8</f>
        <v>287932.84000000003</v>
      </c>
      <c r="E21" s="37" t="s">
        <v>46</v>
      </c>
      <c r="F21" s="37" t="s">
        <v>9</v>
      </c>
      <c r="G21" s="37" t="s">
        <v>47</v>
      </c>
      <c r="H21" s="20">
        <f>351288.66*0.8</f>
        <v>281030.92800000001</v>
      </c>
    </row>
    <row r="22" spans="1:10" ht="23.25" customHeight="1" x14ac:dyDescent="0.25">
      <c r="A22" s="60"/>
      <c r="B22" s="43"/>
      <c r="C22" s="43"/>
      <c r="D22" s="62" t="s">
        <v>68</v>
      </c>
      <c r="E22" s="43"/>
      <c r="F22" s="43"/>
      <c r="G22" s="43"/>
      <c r="H22" s="49" t="s">
        <v>69</v>
      </c>
      <c r="J22" s="9"/>
    </row>
    <row r="23" spans="1:10" ht="22.5" customHeight="1" x14ac:dyDescent="0.25">
      <c r="A23" s="61"/>
      <c r="B23" s="32"/>
      <c r="C23" s="32"/>
      <c r="D23" s="63"/>
      <c r="E23" s="32"/>
      <c r="F23" s="32"/>
      <c r="G23" s="32"/>
      <c r="H23" s="50"/>
    </row>
    <row r="24" spans="1:10" ht="33" customHeight="1" x14ac:dyDescent="0.25">
      <c r="A24" s="59" t="s">
        <v>48</v>
      </c>
      <c r="B24" s="37" t="s">
        <v>49</v>
      </c>
      <c r="C24" s="37" t="s">
        <v>11</v>
      </c>
      <c r="D24" s="64">
        <f>69250*0.8</f>
        <v>55400</v>
      </c>
      <c r="E24" s="18" t="s">
        <v>66</v>
      </c>
      <c r="F24" s="37" t="s">
        <v>50</v>
      </c>
      <c r="G24" s="37" t="s">
        <v>51</v>
      </c>
      <c r="H24" s="48">
        <v>55400</v>
      </c>
    </row>
    <row r="25" spans="1:10" ht="26.25" customHeight="1" x14ac:dyDescent="0.25">
      <c r="A25" s="61"/>
      <c r="B25" s="32"/>
      <c r="C25" s="32"/>
      <c r="D25" s="63"/>
      <c r="E25" s="17" t="s">
        <v>65</v>
      </c>
      <c r="F25" s="32"/>
      <c r="G25" s="32"/>
      <c r="H25" s="50"/>
    </row>
    <row r="26" spans="1:10" ht="60" customHeight="1" x14ac:dyDescent="0.25">
      <c r="A26" s="21" t="s">
        <v>52</v>
      </c>
      <c r="B26" s="15" t="s">
        <v>53</v>
      </c>
      <c r="C26" s="15" t="s">
        <v>11</v>
      </c>
      <c r="D26" s="19">
        <f>586360.62*0.8</f>
        <v>469088.49600000004</v>
      </c>
      <c r="E26" s="18" t="s">
        <v>54</v>
      </c>
      <c r="F26" s="15" t="s">
        <v>55</v>
      </c>
      <c r="G26" s="15" t="s">
        <v>7</v>
      </c>
      <c r="H26" s="15" t="s">
        <v>7</v>
      </c>
      <c r="I26" s="9"/>
      <c r="J26" s="9"/>
    </row>
    <row r="27" spans="1:10" ht="60" customHeight="1" x14ac:dyDescent="0.25">
      <c r="A27" s="21" t="s">
        <v>56</v>
      </c>
      <c r="B27" s="15" t="s">
        <v>57</v>
      </c>
      <c r="C27" s="15" t="s">
        <v>58</v>
      </c>
      <c r="D27" s="7">
        <f>171050.02/1.13</f>
        <v>151371.69911504426</v>
      </c>
      <c r="E27" s="15" t="s">
        <v>59</v>
      </c>
      <c r="F27" s="15" t="s">
        <v>60</v>
      </c>
      <c r="G27" s="15" t="s">
        <v>7</v>
      </c>
      <c r="H27" s="15" t="s">
        <v>7</v>
      </c>
      <c r="J27" s="9"/>
    </row>
    <row r="28" spans="1:10" ht="43.5" customHeight="1" x14ac:dyDescent="0.25">
      <c r="A28" s="52"/>
      <c r="B28" s="52"/>
      <c r="C28" s="2"/>
      <c r="D28" s="1"/>
      <c r="E28" s="2"/>
      <c r="F28" s="2"/>
      <c r="G28" s="2"/>
      <c r="H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</sheetData>
  <mergeCells count="60">
    <mergeCell ref="H24:H25"/>
    <mergeCell ref="A21:A23"/>
    <mergeCell ref="B21:B23"/>
    <mergeCell ref="C21:C23"/>
    <mergeCell ref="D22:D23"/>
    <mergeCell ref="E21:E23"/>
    <mergeCell ref="H22:H23"/>
    <mergeCell ref="F21:F23"/>
    <mergeCell ref="G21:G23"/>
    <mergeCell ref="A24:A25"/>
    <mergeCell ref="B24:B25"/>
    <mergeCell ref="C24:C25"/>
    <mergeCell ref="D24:D25"/>
    <mergeCell ref="F24:F25"/>
    <mergeCell ref="G24:G25"/>
    <mergeCell ref="A28:B28"/>
    <mergeCell ref="E6:E7"/>
    <mergeCell ref="D10:D11"/>
    <mergeCell ref="D12:D13"/>
    <mergeCell ref="A12:A13"/>
    <mergeCell ref="B12:B13"/>
    <mergeCell ref="C12:C13"/>
    <mergeCell ref="D14:D15"/>
    <mergeCell ref="A8:A9"/>
    <mergeCell ref="B8:B9"/>
    <mergeCell ref="C8:C9"/>
    <mergeCell ref="D8:D9"/>
    <mergeCell ref="A18:A20"/>
    <mergeCell ref="E18:E20"/>
    <mergeCell ref="D19:D20"/>
    <mergeCell ref="B18:B20"/>
    <mergeCell ref="A14:A16"/>
    <mergeCell ref="B14:B16"/>
    <mergeCell ref="C14:C16"/>
    <mergeCell ref="F14:F16"/>
    <mergeCell ref="F18:F20"/>
    <mergeCell ref="G14:G16"/>
    <mergeCell ref="C18:C20"/>
    <mergeCell ref="F12:F13"/>
    <mergeCell ref="G12:G13"/>
    <mergeCell ref="H12:H13"/>
    <mergeCell ref="G18:G20"/>
    <mergeCell ref="H18:H20"/>
    <mergeCell ref="H14:H15"/>
    <mergeCell ref="H6:H7"/>
    <mergeCell ref="A10:A11"/>
    <mergeCell ref="B10:B11"/>
    <mergeCell ref="C10:C11"/>
    <mergeCell ref="F10:F11"/>
    <mergeCell ref="G10:G11"/>
    <mergeCell ref="H10:H11"/>
    <mergeCell ref="A6:A7"/>
    <mergeCell ref="B6:B7"/>
    <mergeCell ref="C6:C7"/>
    <mergeCell ref="D6:D7"/>
    <mergeCell ref="F6:F7"/>
    <mergeCell ref="G6:G7"/>
    <mergeCell ref="F8:F9"/>
    <mergeCell ref="G8:G9"/>
    <mergeCell ref="H8:H9"/>
  </mergeCells>
  <pageMargins left="0.70866141732283472" right="0.70866141732283472" top="1.5748031496062993" bottom="0.74803149606299213" header="0.31496062992125984" footer="0.31496062992125984"/>
  <pageSetup paperSize="9" scale="96" fitToHeight="0" orientation="landscape" r:id="rId1"/>
  <headerFooter>
    <oddHeader>&amp;C&amp;"-,Podebljano"&amp;24GRAD SKRADIN
&amp;14Registar Ugovora o javnoj nabavi i okvirnih sporazuma za razdoblje 01.01.2017.g. - 31.12.2017.g.</oddHeader>
  </headerFooter>
  <rowBreaks count="2" manualBreakCount="2">
    <brk id="13" max="7" man="1"/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X11" sqref="X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Godišnji registar</vt:lpstr>
      <vt:lpstr>Sheet2</vt:lpstr>
      <vt:lpstr>Sheet3</vt:lpstr>
      <vt:lpstr>'Godišnji registar'!Podrucje_ispisa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Kresimir Kozic</dc:creator>
  <cp:lastModifiedBy>Marko</cp:lastModifiedBy>
  <cp:lastPrinted>2018-04-04T08:14:19Z</cp:lastPrinted>
  <dcterms:created xsi:type="dcterms:W3CDTF">2016-07-06T11:59:43Z</dcterms:created>
  <dcterms:modified xsi:type="dcterms:W3CDTF">2018-04-04T10:15:07Z</dcterms:modified>
</cp:coreProperties>
</file>